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480" windowHeight="11640"/>
  </bookViews>
  <sheets>
    <sheet name="Свод" sheetId="6" r:id="rId1"/>
  </sheets>
  <calcPr calcId="145621"/>
</workbook>
</file>

<file path=xl/calcChain.xml><?xml version="1.0" encoding="utf-8"?>
<calcChain xmlns="http://schemas.openxmlformats.org/spreadsheetml/2006/main">
  <c r="E29" i="6" l="1"/>
  <c r="E28" i="6"/>
  <c r="D26" i="6"/>
  <c r="D25" i="6" s="1"/>
  <c r="D21" i="6"/>
  <c r="E20" i="6"/>
  <c r="E17" i="6"/>
  <c r="C25" i="6" l="1"/>
  <c r="E25" i="6" s="1"/>
  <c r="C23" i="6" l="1"/>
  <c r="C22" i="6"/>
  <c r="C21" i="6" l="1"/>
  <c r="E21" i="6" s="1"/>
  <c r="E22" i="6"/>
  <c r="C26" i="6"/>
  <c r="D16" i="6" l="1"/>
  <c r="C16" i="6"/>
  <c r="C13" i="6" s="1"/>
  <c r="D13" i="6" l="1"/>
  <c r="E16" i="6"/>
  <c r="C30" i="6"/>
  <c r="D30" i="6" l="1"/>
  <c r="E13" i="6"/>
  <c r="E30" i="6" s="1"/>
</calcChain>
</file>

<file path=xl/sharedStrings.xml><?xml version="1.0" encoding="utf-8"?>
<sst xmlns="http://schemas.openxmlformats.org/spreadsheetml/2006/main" count="30" uniqueCount="30">
  <si>
    <t>Наименование объектов строительства</t>
  </si>
  <si>
    <t>Социальная политика</t>
  </si>
  <si>
    <t>Всего</t>
  </si>
  <si>
    <t>План на 2014</t>
  </si>
  <si>
    <t>Обеспечение жильем молодых семьей за счет средств районного бюджета                               (софинансирование)</t>
  </si>
  <si>
    <t>Районная целевая программа "Молодая семья" на 2011-2015годы  (Подпрограмма Долгосрочной областной целевой программы "Молодой семье -доступное жилье" на 2011-2015 годы)</t>
  </si>
  <si>
    <t>Остатки средств в форме субвенций, субсидий и иных межбюджетных трансфертов, сложившихся на едином счете бюджета района по состоянию на 01.01.2014 года</t>
  </si>
  <si>
    <t>Коммунальное хозяйство</t>
  </si>
  <si>
    <t>Газификация ул. Овражная в х. Ширяевский</t>
  </si>
  <si>
    <t>Расширение существующей газовой сети ул. Сталинградская, ул. Мира, ул. Ясеневая в х. Печанка</t>
  </si>
  <si>
    <t>Пректирование внутрипоселкового газопровода в х. Белужино-Колдаиров</t>
  </si>
  <si>
    <t>Газификация 18 домовладений ул. Фермерская в х. Желтухин</t>
  </si>
  <si>
    <t>Образование</t>
  </si>
  <si>
    <t>ДОУ (120 мест) в селе Лог Иловлинского района Волгоградской области, проектирование</t>
  </si>
  <si>
    <t xml:space="preserve">Автономная котельная НОШ х.Камышинский  Сиротинского сельского поселения Иловлинского района Волгоградской области, проектирование </t>
  </si>
  <si>
    <t>Внутрипоселковый газопровод х.Аликовка, Иловлинского района Волгоградской области, строительство</t>
  </si>
  <si>
    <t>Здравоохранение</t>
  </si>
  <si>
    <t>Реконструкция существующего здания под размещение поликлиники на 100 посещений в смену в с. Лог Иловлинского района Волгоградской области, проектирование и строительство</t>
  </si>
  <si>
    <t>Субсидии бюджетам муниципальных районов в рамках ФЦП "Жилище" на 2011-2015 годы на подпрграмму "Обеспечение жильем молодых семей" (федеральные средства)</t>
  </si>
  <si>
    <t>Субсидия на обеспечение жильем молодых семей за счет средств областного бюджета</t>
  </si>
  <si>
    <t>% исполнения</t>
  </si>
  <si>
    <t>Приложение № 9</t>
  </si>
  <si>
    <t xml:space="preserve">к Решению  Иловлинской районной Думы </t>
  </si>
  <si>
    <t xml:space="preserve"> Отчет  об исполнении средств на капитальные вложения по</t>
  </si>
  <si>
    <t xml:space="preserve">перечню строек и объектов строительства, реконструкции для </t>
  </si>
  <si>
    <t xml:space="preserve"> руб </t>
  </si>
  <si>
    <t>" Об исполнении районного бюджета за 1 полугодие 2014 года"</t>
  </si>
  <si>
    <t>муниципальных нужд, финансируемых из районного, областного и  федерального бюджетов за 1 полугодие 2014 года.</t>
  </si>
  <si>
    <t>Исполнено на 01.07.2014г.</t>
  </si>
  <si>
    <t xml:space="preserve">                                                                                                                                                                                                                         от 29.08.2014г. № 82/556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</si>
</sst>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64">
    <xf numFmtId="0" fontId="0" fillId="0" borderId="0" xfId="0"/>
    <xf numFmtId="0" fontId="1" fillId="0" borderId="0" xfId="0" applyFont="1"/>
    <xf numFmtId="0" fontId="4" fillId="0" borderId="0" xfId="0" applyFont="1"/>
    <xf numFmtId="0" fontId="2" fillId="0" borderId="0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Border="1" applyAlignment="1">
      <alignment horizontal="center"/>
    </xf>
    <xf numFmtId="0" fontId="3" fillId="0" borderId="8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49" fontId="5" fillId="0" borderId="13" xfId="0" applyNumberFormat="1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3" fillId="2" borderId="2" xfId="0" applyFont="1" applyFill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horizontal="center" vertical="center" wrapText="1"/>
    </xf>
    <xf numFmtId="0" fontId="2" fillId="0" borderId="14" xfId="0" applyFont="1" applyBorder="1" applyAlignment="1">
      <alignment horizontal="left" vertical="center" wrapText="1"/>
    </xf>
    <xf numFmtId="4" fontId="5" fillId="2" borderId="2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0" fontId="10" fillId="0" borderId="0" xfId="0" applyFont="1"/>
    <xf numFmtId="0" fontId="3" fillId="2" borderId="8" xfId="0" applyFont="1" applyFill="1" applyBorder="1" applyAlignment="1">
      <alignment horizontal="center" vertical="center" wrapText="1"/>
    </xf>
    <xf numFmtId="4" fontId="2" fillId="2" borderId="8" xfId="0" applyNumberFormat="1" applyFont="1" applyFill="1" applyBorder="1" applyAlignment="1">
      <alignment horizontal="center" vertical="center" wrapText="1"/>
    </xf>
    <xf numFmtId="4" fontId="9" fillId="2" borderId="8" xfId="0" applyNumberFormat="1" applyFont="1" applyFill="1" applyBorder="1" applyAlignment="1">
      <alignment horizontal="center" vertical="center"/>
    </xf>
    <xf numFmtId="4" fontId="9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2" fontId="7" fillId="0" borderId="0" xfId="0" applyNumberFormat="1" applyFont="1" applyAlignment="1">
      <alignment horizontal="center" vertical="distributed"/>
    </xf>
    <xf numFmtId="0" fontId="7" fillId="0" borderId="0" xfId="0" applyFont="1" applyBorder="1" applyAlignment="1">
      <alignment horizontal="right"/>
    </xf>
    <xf numFmtId="0" fontId="3" fillId="0" borderId="4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vertical="center" wrapText="1"/>
    </xf>
    <xf numFmtId="2" fontId="3" fillId="0" borderId="11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zoomScaleNormal="100" workbookViewId="0">
      <selection activeCell="D14" sqref="D14"/>
    </sheetView>
  </sheetViews>
  <sheetFormatPr defaultRowHeight="12.75" x14ac:dyDescent="0.2"/>
  <cols>
    <col min="1" max="1" width="4.42578125" style="9" customWidth="1"/>
    <col min="2" max="2" width="43.28515625" customWidth="1"/>
    <col min="3" max="3" width="13.42578125" style="7" customWidth="1"/>
    <col min="4" max="4" width="12.140625" style="16" customWidth="1"/>
    <col min="5" max="5" width="13.42578125" style="16" customWidth="1"/>
  </cols>
  <sheetData>
    <row r="1" spans="1:5" x14ac:dyDescent="0.2">
      <c r="A1" s="49" t="s">
        <v>21</v>
      </c>
      <c r="B1" s="49"/>
      <c r="C1" s="49"/>
      <c r="D1" s="49"/>
      <c r="E1" s="49"/>
    </row>
    <row r="2" spans="1:5" x14ac:dyDescent="0.2">
      <c r="A2" s="49" t="s">
        <v>22</v>
      </c>
      <c r="B2" s="49"/>
      <c r="C2" s="49"/>
      <c r="D2" s="49"/>
      <c r="E2" s="49"/>
    </row>
    <row r="3" spans="1:5" x14ac:dyDescent="0.2">
      <c r="A3" s="49" t="s">
        <v>26</v>
      </c>
      <c r="B3" s="49"/>
      <c r="C3" s="49"/>
      <c r="D3" s="49"/>
      <c r="E3" s="49"/>
    </row>
    <row r="4" spans="1:5" x14ac:dyDescent="0.2">
      <c r="A4" s="50" t="s">
        <v>29</v>
      </c>
      <c r="B4" s="50"/>
      <c r="C4" s="50"/>
      <c r="D4" s="50"/>
      <c r="E4" s="50"/>
    </row>
    <row r="5" spans="1:5" ht="14.25" x14ac:dyDescent="0.2">
      <c r="A5" s="48" t="s">
        <v>23</v>
      </c>
      <c r="B5" s="48"/>
      <c r="C5" s="48"/>
      <c r="D5" s="48"/>
      <c r="E5" s="48"/>
    </row>
    <row r="6" spans="1:5" ht="14.25" x14ac:dyDescent="0.2">
      <c r="A6" s="51" t="s">
        <v>24</v>
      </c>
      <c r="B6" s="51"/>
      <c r="C6" s="51"/>
      <c r="D6" s="51"/>
      <c r="E6" s="51"/>
    </row>
    <row r="7" spans="1:5" ht="27.75" customHeight="1" x14ac:dyDescent="0.2">
      <c r="A7" s="52" t="s">
        <v>27</v>
      </c>
      <c r="B7" s="52"/>
      <c r="C7" s="52"/>
      <c r="D7" s="52"/>
      <c r="E7" s="52"/>
    </row>
    <row r="8" spans="1:5" ht="15" thickBot="1" x14ac:dyDescent="0.25">
      <c r="A8" s="53" t="s">
        <v>25</v>
      </c>
      <c r="B8" s="53"/>
      <c r="C8" s="53"/>
      <c r="D8" s="53"/>
      <c r="E8" s="53"/>
    </row>
    <row r="9" spans="1:5" s="1" customFormat="1" ht="15.75" customHeight="1" x14ac:dyDescent="0.2">
      <c r="A9" s="54"/>
      <c r="B9" s="56" t="s">
        <v>0</v>
      </c>
      <c r="C9" s="61" t="s">
        <v>3</v>
      </c>
      <c r="D9" s="60" t="s">
        <v>28</v>
      </c>
      <c r="E9" s="60" t="s">
        <v>20</v>
      </c>
    </row>
    <row r="10" spans="1:5" s="1" customFormat="1" ht="15.75" customHeight="1" x14ac:dyDescent="0.2">
      <c r="A10" s="55"/>
      <c r="B10" s="57"/>
      <c r="C10" s="62"/>
      <c r="D10" s="60"/>
      <c r="E10" s="60"/>
    </row>
    <row r="11" spans="1:5" s="1" customFormat="1" ht="40.5" customHeight="1" x14ac:dyDescent="0.2">
      <c r="A11" s="55"/>
      <c r="B11" s="58"/>
      <c r="C11" s="63"/>
      <c r="D11" s="60"/>
      <c r="E11" s="60"/>
    </row>
    <row r="12" spans="1:5" s="1" customFormat="1" ht="13.5" hidden="1" customHeight="1" thickBot="1" x14ac:dyDescent="0.25">
      <c r="A12" s="55"/>
      <c r="B12" s="59"/>
      <c r="C12" s="13"/>
      <c r="D12" s="14"/>
      <c r="E12" s="22"/>
    </row>
    <row r="13" spans="1:5" s="1" customFormat="1" ht="12.75" customHeight="1" x14ac:dyDescent="0.2">
      <c r="A13" s="21">
        <v>1</v>
      </c>
      <c r="B13" s="20" t="s">
        <v>7</v>
      </c>
      <c r="C13" s="28">
        <f>C16+C14+C15</f>
        <v>6822902.9800000004</v>
      </c>
      <c r="D13" s="28">
        <f t="shared" ref="D13" si="0">D16</f>
        <v>3888021.1</v>
      </c>
      <c r="E13" s="28">
        <f>D13/C13*100</f>
        <v>56.984851043565619</v>
      </c>
    </row>
    <row r="14" spans="1:5" s="29" customFormat="1" ht="42.75" customHeight="1" x14ac:dyDescent="0.2">
      <c r="A14" s="21"/>
      <c r="B14" s="39" t="s">
        <v>14</v>
      </c>
      <c r="C14" s="27">
        <v>244300</v>
      </c>
      <c r="D14" s="28"/>
      <c r="E14" s="28"/>
    </row>
    <row r="15" spans="1:5" s="29" customFormat="1" ht="39" customHeight="1" x14ac:dyDescent="0.2">
      <c r="A15" s="21"/>
      <c r="B15" s="39" t="s">
        <v>15</v>
      </c>
      <c r="C15" s="27">
        <v>2535600</v>
      </c>
      <c r="D15" s="28"/>
      <c r="E15" s="28"/>
    </row>
    <row r="16" spans="1:5" s="1" customFormat="1" ht="51" x14ac:dyDescent="0.2">
      <c r="A16" s="21"/>
      <c r="B16" s="19" t="s">
        <v>6</v>
      </c>
      <c r="C16" s="28">
        <f>C17+C18+C19+C20</f>
        <v>4043002.9800000004</v>
      </c>
      <c r="D16" s="28">
        <f t="shared" ref="D16" si="1">D17+D18+D19+D20</f>
        <v>3888021.1</v>
      </c>
      <c r="E16" s="28">
        <f>D16/C16*100</f>
        <v>96.166664215518324</v>
      </c>
    </row>
    <row r="17" spans="1:5" s="1" customFormat="1" x14ac:dyDescent="0.2">
      <c r="A17" s="23"/>
      <c r="B17" s="18" t="s">
        <v>8</v>
      </c>
      <c r="C17" s="27">
        <v>2926979.49</v>
      </c>
      <c r="D17" s="31">
        <v>2857399.49</v>
      </c>
      <c r="E17" s="32">
        <f>D17/C17*100</f>
        <v>97.622805344631914</v>
      </c>
    </row>
    <row r="18" spans="1:5" s="1" customFormat="1" ht="27" customHeight="1" x14ac:dyDescent="0.2">
      <c r="A18" s="24"/>
      <c r="B18" s="18" t="s">
        <v>9</v>
      </c>
      <c r="C18" s="27">
        <v>85342.47</v>
      </c>
      <c r="D18" s="31"/>
      <c r="E18" s="32"/>
    </row>
    <row r="19" spans="1:5" s="1" customFormat="1" ht="25.5" x14ac:dyDescent="0.2">
      <c r="A19" s="24"/>
      <c r="B19" s="18" t="s">
        <v>10</v>
      </c>
      <c r="C19" s="27">
        <v>59.41</v>
      </c>
      <c r="D19" s="31"/>
      <c r="E19" s="32"/>
    </row>
    <row r="20" spans="1:5" s="1" customFormat="1" ht="25.5" x14ac:dyDescent="0.2">
      <c r="A20" s="25"/>
      <c r="B20" s="18" t="s">
        <v>11</v>
      </c>
      <c r="C20" s="27">
        <v>1030621.61</v>
      </c>
      <c r="D20" s="31">
        <v>1030621.61</v>
      </c>
      <c r="E20" s="32">
        <f>D20/C20*100</f>
        <v>100</v>
      </c>
    </row>
    <row r="21" spans="1:5" s="1" customFormat="1" x14ac:dyDescent="0.2">
      <c r="A21" s="21">
        <v>2</v>
      </c>
      <c r="B21" s="30" t="s">
        <v>12</v>
      </c>
      <c r="C21" s="40">
        <f>C22</f>
        <v>1718215</v>
      </c>
      <c r="D21" s="40">
        <f>D22</f>
        <v>171814.3</v>
      </c>
      <c r="E21" s="40">
        <f>D21/C21*100</f>
        <v>9.999580960473514</v>
      </c>
    </row>
    <row r="22" spans="1:5" s="1" customFormat="1" ht="31.5" customHeight="1" x14ac:dyDescent="0.2">
      <c r="A22" s="25"/>
      <c r="B22" s="18" t="s">
        <v>13</v>
      </c>
      <c r="C22" s="27">
        <f>1546400+171815</f>
        <v>1718215</v>
      </c>
      <c r="D22" s="31">
        <v>171814.3</v>
      </c>
      <c r="E22" s="32">
        <f>D22/C22*100</f>
        <v>9.999580960473514</v>
      </c>
    </row>
    <row r="23" spans="1:5" s="43" customFormat="1" ht="31.5" customHeight="1" x14ac:dyDescent="0.2">
      <c r="A23" s="25">
        <v>3</v>
      </c>
      <c r="B23" s="44" t="s">
        <v>16</v>
      </c>
      <c r="C23" s="28">
        <f>C24</f>
        <v>5799700</v>
      </c>
      <c r="D23" s="41">
        <v>0</v>
      </c>
      <c r="E23" s="42"/>
    </row>
    <row r="24" spans="1:5" s="29" customFormat="1" ht="54.75" customHeight="1" x14ac:dyDescent="0.2">
      <c r="A24" s="25"/>
      <c r="B24" s="18" t="s">
        <v>17</v>
      </c>
      <c r="C24" s="27">
        <v>5799700</v>
      </c>
      <c r="D24" s="31"/>
      <c r="E24" s="32"/>
    </row>
    <row r="25" spans="1:5" ht="15.75" customHeight="1" x14ac:dyDescent="0.2">
      <c r="A25" s="21">
        <v>4</v>
      </c>
      <c r="B25" s="4" t="s">
        <v>1</v>
      </c>
      <c r="C25" s="33">
        <f>C27+C28+C29</f>
        <v>6541542.8900000006</v>
      </c>
      <c r="D25" s="33">
        <f>D26+D28+D29</f>
        <v>354384</v>
      </c>
      <c r="E25" s="33">
        <f>D25/C25*100</f>
        <v>5.4174375366665215</v>
      </c>
    </row>
    <row r="26" spans="1:5" ht="49.5" customHeight="1" x14ac:dyDescent="0.2">
      <c r="A26" s="6"/>
      <c r="B26" s="26" t="s">
        <v>5</v>
      </c>
      <c r="C26" s="33">
        <f>C27</f>
        <v>2500000</v>
      </c>
      <c r="D26" s="33">
        <f>D27</f>
        <v>0</v>
      </c>
      <c r="E26" s="34"/>
    </row>
    <row r="27" spans="1:5" s="7" customFormat="1" ht="38.25" customHeight="1" x14ac:dyDescent="0.2">
      <c r="A27" s="12"/>
      <c r="B27" s="5" t="s">
        <v>4</v>
      </c>
      <c r="C27" s="35">
        <v>2500000</v>
      </c>
      <c r="D27" s="36"/>
      <c r="E27" s="37"/>
    </row>
    <row r="28" spans="1:5" s="7" customFormat="1" ht="38.25" customHeight="1" x14ac:dyDescent="0.2">
      <c r="A28" s="12"/>
      <c r="B28" s="18" t="s">
        <v>19</v>
      </c>
      <c r="C28" s="45">
        <v>2262812.91</v>
      </c>
      <c r="D28" s="46">
        <v>198720</v>
      </c>
      <c r="E28" s="47">
        <f>D28/C28*100</f>
        <v>8.7819898464341009</v>
      </c>
    </row>
    <row r="29" spans="1:5" s="7" customFormat="1" ht="54" customHeight="1" x14ac:dyDescent="0.2">
      <c r="A29" s="12"/>
      <c r="B29" s="18" t="s">
        <v>18</v>
      </c>
      <c r="C29" s="45">
        <v>1778729.98</v>
      </c>
      <c r="D29" s="46">
        <v>155664</v>
      </c>
      <c r="E29" s="47">
        <f>D29/C29*100</f>
        <v>8.7514126230671625</v>
      </c>
    </row>
    <row r="30" spans="1:5" ht="20.25" customHeight="1" x14ac:dyDescent="0.2">
      <c r="A30" s="6"/>
      <c r="B30" s="11" t="s">
        <v>2</v>
      </c>
      <c r="C30" s="38">
        <f>C13+C21+C23+C25</f>
        <v>20882360.870000001</v>
      </c>
      <c r="D30" s="38">
        <f>D13+D21+D23+D25</f>
        <v>4414219.4000000004</v>
      </c>
      <c r="E30" s="38">
        <f>E13+E25</f>
        <v>62.402288580232138</v>
      </c>
    </row>
    <row r="31" spans="1:5" ht="15" x14ac:dyDescent="0.25">
      <c r="A31" s="10"/>
      <c r="B31" s="2"/>
      <c r="C31" s="15"/>
    </row>
    <row r="32" spans="1:5" ht="15" x14ac:dyDescent="0.25">
      <c r="A32" s="8"/>
      <c r="B32" s="2"/>
      <c r="C32" s="15"/>
    </row>
    <row r="33" spans="2:3" x14ac:dyDescent="0.2">
      <c r="B33" s="3"/>
      <c r="C33" s="17"/>
    </row>
  </sheetData>
  <mergeCells count="13">
    <mergeCell ref="A6:E6"/>
    <mergeCell ref="A7:E7"/>
    <mergeCell ref="A8:E8"/>
    <mergeCell ref="A9:A12"/>
    <mergeCell ref="B9:B12"/>
    <mergeCell ref="D9:D11"/>
    <mergeCell ref="E9:E11"/>
    <mergeCell ref="C9:C11"/>
    <mergeCell ref="A5:E5"/>
    <mergeCell ref="A1:E1"/>
    <mergeCell ref="A3:E3"/>
    <mergeCell ref="A2:E2"/>
    <mergeCell ref="A4:E4"/>
  </mergeCells>
  <pageMargins left="0.78740157480314965" right="0.39370078740157483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>TU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rlv</dc:creator>
  <cp:lastModifiedBy>aav</cp:lastModifiedBy>
  <cp:lastPrinted>2014-08-01T10:55:28Z</cp:lastPrinted>
  <dcterms:created xsi:type="dcterms:W3CDTF">2010-08-10T10:37:54Z</dcterms:created>
  <dcterms:modified xsi:type="dcterms:W3CDTF">2014-10-06T06:49:04Z</dcterms:modified>
</cp:coreProperties>
</file>