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40" i="1" l="1"/>
  <c r="F41" i="1"/>
  <c r="F42" i="1"/>
  <c r="F43" i="1"/>
  <c r="F44" i="1"/>
  <c r="F39" i="1"/>
  <c r="F31" i="1"/>
  <c r="F32" i="1"/>
  <c r="F33" i="1"/>
  <c r="F34" i="1"/>
  <c r="F30" i="1"/>
  <c r="F24" i="1"/>
  <c r="F22" i="1"/>
  <c r="F23" i="1"/>
  <c r="F20" i="1"/>
  <c r="F21" i="1"/>
  <c r="F17" i="1"/>
  <c r="F18" i="1"/>
  <c r="F19" i="1"/>
  <c r="F16" i="1"/>
  <c r="F14" i="1"/>
  <c r="F15" i="1"/>
  <c r="F13" i="1"/>
  <c r="F12" i="1"/>
  <c r="E45" i="1"/>
  <c r="E35" i="1"/>
  <c r="E25" i="1"/>
  <c r="D25" i="1"/>
  <c r="F25" i="1" l="1"/>
  <c r="D35" i="1"/>
  <c r="F35" i="1" s="1"/>
  <c r="D45" i="1" l="1"/>
  <c r="F45" i="1" s="1"/>
  <c r="D47" i="1" l="1"/>
  <c r="E47" i="1"/>
  <c r="F47" i="1" l="1"/>
</calcChain>
</file>

<file path=xl/sharedStrings.xml><?xml version="1.0" encoding="utf-8"?>
<sst xmlns="http://schemas.openxmlformats.org/spreadsheetml/2006/main" count="100" uniqueCount="76">
  <si>
    <t>Отдел культуры и библиотечного обслуживания администрации Иловлинского муниципального района Волгоградской области</t>
  </si>
  <si>
    <t>Администрация Иловлинского муниципального района</t>
  </si>
  <si>
    <t>Повышение уровня безопасности населения и сохранение общественного порядка, реализация нормативно-правовых, экономических мер , обеспечивающих успешное несение государственной и иной службы членами казачьих обществ. Усиление роли казачьих обществ в формировании стабильной межнациональной и социально-политической обстановки в Иловлинском районе. Формирование и развитие у молодежи важнейших социально значимых качеств, приобщение молодежи к активному участию в решении важнейших проблем общества в различных сферах его деятельности, в том числе в воинской и других видах государственной службы. Формирование и реализация последовательной государственной и региональной политики, направленной на сохранение и развитие самобытной казачьей культуры Волго-Донского края.  Формирование и развитие этнокультурного компонента районной системы образования. Сохранение и упрочнение этнополитической и этносоциальной стабильности в Иловлинском муниципальном районе посредством нейтрализации причин и условий, способствующих возникновению проявлений экстремизма на этнической основе. Привлечение более широких слоев населения к традиционным, духовно-нравственным устоям российского казачества.</t>
  </si>
  <si>
    <t>Утверждение статуса молодежи на территории  района как стратегического ресурса социально-экономического развития района, создание необходимых условий для ее самореализации, ресурсное обеспечение этих условий и предоставление гарантий для социальной защищенности молодого поколения .</t>
  </si>
  <si>
    <t xml:space="preserve">Обеспечение устойчивого функционирования и развития образовательной среды для удовлетворения потребностей населения в доступном и качественном дошкольном 
образовании при оптимальном использовании выделяемых и привлекаемых ресурсов (отсутствие обоснованных жалоб на качество предоставляемой муниципальной услуги);
 Увеличение численности детей в дошкольных образовательных учреждениях района в  год до 1000 человек; 
 Увеличение  доли детей в возрасте от 5 до 7 лет, получающих дошкольные образовательные услуги, до 70%.
Включение Иловлинского района в областную целевую программу по развитию дошкольного образования;
Привлечение средств областного бюджета на развитие   дошкольного образования в Иловлинском районе
</t>
  </si>
  <si>
    <t xml:space="preserve">Формирование, поддержка, сохранение здоровья участников образовательного процесса
Обеспечение безопасности и приведение в соответствие с лицензионными требованиями условий жизнедеятельности образовательных учреждений.
</t>
  </si>
  <si>
    <t>Наименование</t>
  </si>
  <si>
    <t>Целевая статья расходов</t>
  </si>
  <si>
    <t>Наименование социально-значимого результата</t>
  </si>
  <si>
    <t>ОООиП администрации Иловлинского муниципального района</t>
  </si>
  <si>
    <t>Итого:</t>
  </si>
  <si>
    <t>Всего:</t>
  </si>
  <si>
    <t>Совершенствование контроля обеспечения государственных гарантий и прав граждан на получение общедоступного  бесплатного дошкольного, начального, общего, среднего (полного ) общего образования, а также дополнительного образования в образовательных учреждениях Иловлинского муниципального районаВО, за исключениемполномочий по финансовому обеспечению. Совершенствование контроля предоставления дополнительного образования детям в подведомственных ОООиП муниципальных образовательных учреждениях Иловлинского муниципального района ВО. Совершенствование контроля организации и обеспечения оздоровления и летнего отдыха детей и подростков в лагерях с дневным пребыванием детей. Совершенствование и контроль проведения в установленном порядке государственной (итоговой) аттестации обучающихся, освоивших образовательные программы основного общего или среднего (полного) общего образования, в том числе в форме единого государственного экзамена. Контроль за организацией обеспечения учебниками в соответствии с федеральными перечнями учебников, рекомендованных или допущенных к использованию в образовательном процессе. Совершенствование финансового обеспечения и исполнения бюджетных обязательств образовательных организаций Иловлинского муниципального района ВО.</t>
  </si>
  <si>
    <t>руб.</t>
  </si>
  <si>
    <t>Муниципальная программа "Повышение эффективности деятельности в сфере муниципального управления в Иловлинском муниципальном районе на 2016-2019 годы"</t>
  </si>
  <si>
    <t xml:space="preserve">Снижение  доли энергетических  издержек, нагрузки  по оплате услуг энергоснабжения на бюджет района; обеспечение населения качественными энергетическими услугами; оснащение  приборами учета предприятий при производстве, передаче и  потреблении  топливно- энергетических ресурсов (далее именуется - ТЭР);   модернизация систем освещения с целью энергосбережения и повышения  энергетической эффективности; сокращение потерь при производстве, передаче и потреблении тепловой энергии; модернизация систем теплоснабжения и теплопотребления, систем электропотребления, водоснабжения допотребления, газоснабжения   и газопотребления с целью энергосбережения и  повышения энергетической эффективности;   создание системы эффективного  статистического учета и отчетности, мониторинга, анализа  темпов и  тенденций  по  энергосбережению  и  повышению энергетической эффективности; внедрение в отраслях  экономики Иловлинского района Волгоградской  области инновационных технологий и оборудования, обеспечивающих современный уровень  энергопотребления;  совершенствование системы формирования потребления  энергетических ресурсов, формирование  заданий  на их основе по энергосбережению и энергетической эффективности;  разработка  и  применение  мер  морального  и  материального стимулирования участников выполнения  мероприятий  по  энергосбережению  и повышению  энергетической эффективности,  формирование целостной и  эффективной  системы  управления  энергосбережением  на  основе комплексного развития инфраструктуры. 
</t>
  </si>
  <si>
    <t>Муниципальная программа «Реализация молодёжной политики на территории  Иловлинского муниципального района  на 2016-2018 годы"</t>
  </si>
  <si>
    <t>Улучшение жилищных условий молодых семей с целью обеспечения демографического роста в Иловлинском муниципальном районе и Волгоградской области, укрепления семейных отношений; снижение социальной напряженности в молодежной среде; создание условий для формирования активной жизненной позиции молодежи.</t>
  </si>
  <si>
    <t>Муниципальная программа «Организация отдыха и оздоровление детей и подростков Иловлинского муниципального района на 2016-2018 годы"</t>
  </si>
  <si>
    <t>Создание комплексной системы организации отдыха и оздоровления детей в возрасте от 6 лет 6 месяцев до 17 лет. Кадровая поддержка организаций отдыха детей и их оздоровления. Формирование и укрепление правовых, экономических и организационных условий для полноценного отдыха и оздоровления детей Иловлинского муниципального района. Профилактика преступности, правонарушенийи безнадзорности среди несовершеннолетних.</t>
  </si>
  <si>
    <t>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</t>
  </si>
  <si>
    <t xml:space="preserve">Повышение  удовлетворенности  населения  деятельностью органов  местного  самоуправления  не  менее  65%. Повышение эффективности деятельности органов местного самоуправления и качества управления социально-экономическим развитием Иловлинского муниципального района.                                                                                              Внедрение методов и процедур управления, ориентированного на результат.                                                                                         Создание системы мониторинга и анализа деятельности органов местного самоуправления в рамках подготовки сводного доклада "О достигнутых значениях показателей для оценки эффективности деятельности органов местного самоуправления МР.                                                        Создание условий для максимально эффективного управления муниципальными финансами в соответствии с основными направлениями бюджетной и налоговой политики.                                                                                           Участие в системе и едином информационно-технологическом пространстве взаимодействия исполнительных органов местного самоуправления Иловлинского МР в целях мониторинга, анализа, прогнозирования и планирования социально-экономического развития муниципальных образований.  
Повышение открытости информации о деятельности органов  местного  самоуправления, расширение возможности доступа и непосредственного участия граждан и организаций в процедурах формирования и экспертизы решений по вопросам стра-тегического планирования, прогнозирования социально-эконо-мического развития, бюджетирования и управления, ориентированного на результат.
Совершенствование организации муниципальной службы в  Иловлинском  муниципальном  районе.
Повышение  престижа  муниципальной  службы  в  Иловлинском  муниципальном  районе.
</t>
  </si>
  <si>
    <t>Повышение эффективности использования муниципального имущества, пополнение доходной части районного бюджета Иловлинского муниципального района.</t>
  </si>
  <si>
    <t>01 0 00 00000</t>
  </si>
  <si>
    <t>02 0 00 00000</t>
  </si>
  <si>
    <t>06 0 00 00000</t>
  </si>
  <si>
    <t>07 0 00 00000</t>
  </si>
  <si>
    <t>09 0 00 00000</t>
  </si>
  <si>
    <t>15 0 00 00000</t>
  </si>
  <si>
    <t>22 0 00 00000</t>
  </si>
  <si>
    <t>11 0 00 00000</t>
  </si>
  <si>
    <t>12 0 00 00000</t>
  </si>
  <si>
    <t>16 0 00 00000</t>
  </si>
  <si>
    <t>25 0 00 00000</t>
  </si>
  <si>
    <t>Муниципальная программа "Профилактика правонарушений на территории Иловлинского муниципального района на 2016-2018 годы"</t>
  </si>
  <si>
    <t>Создание положительных тенденций повышения уровня профилактики правонарушений, законопослушного образа жизни; снижение возможности совершения террористических актов, создание системы технических объектов социальной сферы и мест массового пребывания людей; снижение уровня беспризорности и безнадзорности несовершеннолетних.</t>
  </si>
  <si>
    <t>23 0 00 00000</t>
  </si>
  <si>
    <t>Возрождение лучших традиционных народных художественных промыслов и декоративно-прикладного творчества, создание новых направлений эстетического воспитания подрастающего поколения. Привлечение населения к занятию художественными видами искусства. Обеспечение участия мастеров народных художественных промыслов в выставках-ярмарках. Появление новых форм сотрудничества в сфере экономики, искусства, образования, музейного дела. Пропаганда декоративно-прикладного творчества и искусства народных промыслов в Иловлинском муниципальном районе. Достойное представительство Иловлинского муниципального района на выставках, конкурсах народных ремесел, декоративно-прикладного творчества областно, регионального, федерального и международного уровня. Увеличение торговых точек с изделиями народного декоративно-прикладного творчества</t>
  </si>
  <si>
    <t>03 0 00 00000</t>
  </si>
  <si>
    <t xml:space="preserve">Увеличение числа жителей Иловлинокого района, регулярно занимающихся физической культурой и спортом;
улучшение физической подготовленности детей, подростков, молодёжи, повышение их готовности к производительному труду и защите Родины;
уменьшение числа правонарушений среди н/летних детей и подростков;
 повышение эффективности физкультурно-спортивной работы в районе.
</t>
  </si>
  <si>
    <t>10 0 00 00000</t>
  </si>
  <si>
    <t xml:space="preserve">Сохранение и развитие культуры района  как важнейшего фактора улучшения  качества жизни  и повышения национального самосознания.
Сохранение историко-культурного наследия;
Сохранение и развитие системы  музыкально –  художественного образования;
Улучшение     качества   организации    досуга населения;
Сохранение    материально-технической     базы  учреждений культуры;
Обеспечение  доступности  культурных  услуг  для  лиц с  ограниченными физическими  возможностями  и малообеспеченных слоев населения;
Развитие народных художественных промыслов, художественного творчества, декоративно-прикладного искусства;
Сохранение традиций казачьего края
</t>
  </si>
  <si>
    <t>Муниципальная программа "Энергосбережение и повышение энергетической эффективности  Иловлинского муниципального района Волгоградской области на период  2016- 2018 годы"</t>
  </si>
  <si>
    <t>Муниципальная программа "Формирование доступной среды жизнедеятельности для инвалидов и маломобильных групп населения в Иловлинском муниципальном районе Волгоградской области на 2016-2018 годы"</t>
  </si>
  <si>
    <t>Муниципальная программа "Развитие физической культуры и спорта в Иловлинском муниципальном районе на 2017-2020 годы."</t>
  </si>
  <si>
    <t>Районная муниципальная программа "Повышение эффективности управления муниципальным имуществом и землей на 2014-2018 годы."</t>
  </si>
  <si>
    <t>Муниципальная программа "Развитие народных художественных промыслов, декоративно-прикладного творчества Иловлинского муниципального района Волгоградской области на период 2016-2018 годы"</t>
  </si>
  <si>
    <t>14 0 00 00000</t>
  </si>
  <si>
    <t>Муниципальная программа "Развитие дополнительного образования детей Иловлинского муниципального района Волгоградской области на 2017-2019 годы</t>
  </si>
  <si>
    <t>Создание условий для эффективного  развития системы дополнительного образования детей, совершенствование кадров, информационного, научного и материально-технического обеспечения. Поддержка реализации творческих способностей детей. Повышение уровня физической подготовки детей, профилактика заболеваемости и снижение криминогенной напряженности в детско-подростковой среде</t>
  </si>
  <si>
    <t>Муниципальная программа "Сохранение и развитие культуры в Иловлинском  муниципальном районе Волгоградской области на 2017 - 2021 годы</t>
  </si>
  <si>
    <t>Муниципальная программа "Сохранение и развитие традиционной казачьей культуры, этносоциальное развитие населения и поддержка государственной и иной службы юртового казачьего общества "Иловлинский юрт" на территории Иловлинского муниципального района Волгоградской области на 2018-2020 годы"</t>
  </si>
  <si>
    <t>Муниципальная программа "Формирование доступной среды жизнедеятельности для инвалидов и маломобильных групп населения в Иловлинском муниципальном районе Волгоградской областина 2016-2018 годы"</t>
  </si>
  <si>
    <t>Муниципальная программа "Обеспечение устойчивого функционирования системы дошкольного образования Иловлинского муниципального района на период 2018-2020 годов."</t>
  </si>
  <si>
    <t>Муниципальная программа "Обеспечение жизнедеятельности муниципальных образовательных учреждений Иловлинского муниципального района Волгоградской области на 2018-2020 годы."</t>
  </si>
  <si>
    <t>Муниципальная программа "Комплексное обслуживание образовательных организаций Иловлинского муниципального района в соответствии с законодательством Российской Федерации, законодательством субъекта Российской Федерации, актами органов местного самоуправления, в планировании, учете и расходовании финансовых средств, выделенных образовательным организациям для оказания муниципальных услуг на 2018 - 2020 годы"</t>
  </si>
  <si>
    <t>Муниципальная программа "Создание мест для осуществления присмотра и ухода за детьми дошкольного возраста в муниципальных образовательных учреждениях Иловлинского муниципального района Волгоградской области, реализующих программы дошкольного образования на 2018 - 2019 годы"</t>
  </si>
  <si>
    <t>Увеличение мест для осуществления присмотра и ухода за детьми от 2-х месяцев до 3-х лет в муниципальных образовательных организациях Иловлинского муниципального района Волгоградской области к 2020 году на 80 мест;                                                                                               Введение в 2019 году в селе Лог Иловлинского муниципального района Волгоградской области 120 мест (взамен имеющихся) для осуществления присмотра и ухода за детьми соотвтствующих требованиям санитарно-эпидемиологического законодательства в части соответствия объема площадей и количества помещений, необходимых для осуществления функционирования дошкольного образовательного учреждения</t>
  </si>
  <si>
    <t>Муниципальная программа «Молодая семья» на 2016-2018, 2019-2023 годы</t>
  </si>
  <si>
    <t>13 0 00 L4970</t>
  </si>
  <si>
    <t>27 0 00 L1590</t>
  </si>
  <si>
    <t xml:space="preserve">создание развитой системы территориального общественного самоуправления Иловлинского района; активизация участия населения через органы территориального общественного самоуправления в решении социальных и экономических проблем территорий территориальных образований Иловлинского района; укрепление доверия граждан к органам исполнительной власти и органам местного самоуправления района; донесения информации до населения о социально значимой деятельности территориального общественного самоуправления, улучшение качества  жизни  населения Иловлинского района
</t>
  </si>
  <si>
    <t>Муниципальная программа "Развитие территориального общественного самоуправления Иловлинского муниципального района на 2016 - 2018годы"</t>
  </si>
  <si>
    <t>08 0 00 00000</t>
  </si>
  <si>
    <t>Муниципальная программа "Комплексные меры профилактики немедицинского потребления наркотиков и их незаконного оборота на территории Иловлинского муниципального района Волгоградской области на 2015-2018 годы"</t>
  </si>
  <si>
    <t>21 0 00 00000</t>
  </si>
  <si>
    <t>Реализация комплекса профилактических мер по предупреждению немедицинского потребления наркотических средств населением Иловлинского муниципального района, создание условий и развитие мотивации у детей, подростков, молодежи на ведение здорового образа жизни, выявление и предупреждение нарушений развития личности; профилактика правонарушений в сфере незаконного потребления и оборота наркотических веществ</t>
  </si>
  <si>
    <t>Муниципальная программа противодействия коррупции в Иловлинском муниципальном районе на 2016-2018 годы</t>
  </si>
  <si>
    <t>24 0 00 00000</t>
  </si>
  <si>
    <t>Искоренение причин и условий, порождающих коррупцию, исключение возможности проявления коррупции ее влияния на активность и эффективность предпринимательства, деятельность органов местного самоуправления Иловлинского муниципального района Волгоградской области, повседневную жизнь граждан; оценау существующего уровня коррупции; определение и оценка уровня снижения коррупции, достигаемого по годам реализации программы; устранения условий порождающих коррупцию, повышения осознания муниципальными служащими Иловлинского муниципального района риска коррупционных действий и потерь от их совершения; предупреждение коррупционных правонарушений; мониторинг коррупционных факторов и эффективности мер антикоррупционной политики; вовлечение гражданкого общества в реализацию антикоррупционной политики; формирование антикоррупционного общественного сознания; содействие реализации прав граждан и организаций на доступ к информации о фактах коррупции и коррупционных факторах,а так же их свободное освещение в средствах массовой информации</t>
  </si>
  <si>
    <t>Отчет</t>
  </si>
  <si>
    <t xml:space="preserve">за 2018 год </t>
  </si>
  <si>
    <t xml:space="preserve">Ассигнования 2018 год </t>
  </si>
  <si>
    <t xml:space="preserve">Исполнено на 01.01.2019г. </t>
  </si>
  <si>
    <t>% исполнения</t>
  </si>
  <si>
    <t xml:space="preserve">об исполнении муниципальных программ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</si>
</sst>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</cellStyleXfs>
  <cellXfs count="59">
    <xf numFmtId="0" fontId="0" fillId="0" borderId="0" xfId="0"/>
    <xf numFmtId="4" fontId="0" fillId="0" borderId="0" xfId="0" applyNumberFormat="1" applyAlignment="1">
      <alignment vertical="center"/>
    </xf>
    <xf numFmtId="49" fontId="2" fillId="0" borderId="0" xfId="1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/>
    <xf numFmtId="4" fontId="3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distributed" wrapText="1"/>
    </xf>
    <xf numFmtId="4" fontId="10" fillId="0" borderId="0" xfId="0" applyNumberFormat="1" applyFont="1" applyBorder="1" applyAlignment="1">
      <alignment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distributed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distributed"/>
    </xf>
    <xf numFmtId="0" fontId="8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11" fillId="0" borderId="0" xfId="3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 wrapText="1"/>
    </xf>
    <xf numFmtId="49" fontId="11" fillId="0" borderId="0" xfId="1" applyNumberFormat="1" applyFont="1" applyFill="1" applyBorder="1" applyAlignment="1">
      <alignment horizontal="left" vertical="top" wrapText="1"/>
    </xf>
    <xf numFmtId="49" fontId="11" fillId="0" borderId="0" xfId="2" applyNumberFormat="1" applyFont="1" applyBorder="1" applyAlignment="1">
      <alignment horizontal="left" vertical="top" wrapText="1"/>
    </xf>
    <xf numFmtId="0" fontId="10" fillId="0" borderId="0" xfId="0" applyFont="1"/>
    <xf numFmtId="0" fontId="8" fillId="0" borderId="0" xfId="0" applyFont="1" applyBorder="1" applyAlignment="1">
      <alignment horizontal="left" vertical="top" wrapText="1"/>
    </xf>
    <xf numFmtId="0" fontId="0" fillId="0" borderId="0" xfId="0" applyNumberFormat="1"/>
    <xf numFmtId="0" fontId="11" fillId="0" borderId="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left" vertical="top" wrapText="1"/>
    </xf>
    <xf numFmtId="0" fontId="16" fillId="0" borderId="0" xfId="0" applyFont="1" applyBorder="1"/>
    <xf numFmtId="4" fontId="16" fillId="0" borderId="0" xfId="0" applyNumberFormat="1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0" fontId="17" fillId="0" borderId="0" xfId="0" applyFont="1"/>
    <xf numFmtId="0" fontId="18" fillId="0" borderId="0" xfId="0" applyFont="1"/>
    <xf numFmtId="0" fontId="8" fillId="0" borderId="0" xfId="0" applyNumberFormat="1" applyFont="1" applyBorder="1" applyAlignment="1">
      <alignment horizontal="left" vertical="top" wrapText="1"/>
    </xf>
    <xf numFmtId="0" fontId="11" fillId="0" borderId="0" xfId="2" applyNumberFormat="1" applyFont="1" applyBorder="1" applyAlignment="1">
      <alignment horizontal="left" vertical="top" wrapText="1"/>
    </xf>
    <xf numFmtId="0" fontId="11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4" fontId="11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 vertical="distributed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distributed"/>
    </xf>
    <xf numFmtId="0" fontId="3" fillId="0" borderId="1" xfId="0" applyFont="1" applyBorder="1" applyAlignment="1">
      <alignment horizontal="center"/>
    </xf>
    <xf numFmtId="49" fontId="20" fillId="0" borderId="0" xfId="2" applyNumberFormat="1" applyFont="1" applyFill="1" applyBorder="1" applyAlignment="1">
      <alignment horizontal="center" vertical="center" wrapText="1"/>
    </xf>
    <xf numFmtId="0" fontId="21" fillId="0" borderId="0" xfId="0" applyFont="1"/>
    <xf numFmtId="0" fontId="0" fillId="0" borderId="0" xfId="0" applyFont="1"/>
    <xf numFmtId="49" fontId="4" fillId="0" borderId="0" xfId="4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15" fillId="0" borderId="0" xfId="0" applyNumberFormat="1" applyFont="1" applyBorder="1" applyAlignment="1">
      <alignment horizontal="center" vertical="top"/>
    </xf>
    <xf numFmtId="49" fontId="4" fillId="0" borderId="0" xfId="2" applyNumberFormat="1" applyFont="1" applyBorder="1" applyAlignment="1">
      <alignment horizontal="center" vertical="top" wrapText="1"/>
    </xf>
    <xf numFmtId="49" fontId="4" fillId="0" borderId="0" xfId="2" applyNumberFormat="1" applyFont="1" applyFill="1" applyBorder="1" applyAlignment="1">
      <alignment horizontal="center" vertical="top" wrapText="1"/>
    </xf>
    <xf numFmtId="4" fontId="14" fillId="0" borderId="0" xfId="0" applyNumberFormat="1" applyFont="1" applyBorder="1" applyAlignment="1">
      <alignment vertical="top"/>
    </xf>
    <xf numFmtId="4" fontId="0" fillId="0" borderId="0" xfId="0" applyNumberFormat="1"/>
    <xf numFmtId="49" fontId="11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distributed"/>
    </xf>
    <xf numFmtId="4" fontId="16" fillId="0" borderId="0" xfId="0" applyNumberFormat="1" applyFont="1" applyBorder="1" applyAlignment="1">
      <alignment vertical="top"/>
    </xf>
    <xf numFmtId="49" fontId="12" fillId="0" borderId="0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justify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 vertical="top" wrapText="1"/>
    </xf>
    <xf numFmtId="0" fontId="22" fillId="0" borderId="0" xfId="0" applyFont="1" applyAlignment="1"/>
    <xf numFmtId="0" fontId="9" fillId="0" borderId="0" xfId="0" applyFont="1" applyAlignment="1">
      <alignment horizontal="center" vertical="distributed"/>
    </xf>
    <xf numFmtId="0" fontId="0" fillId="0" borderId="0" xfId="0" applyAlignment="1">
      <alignment horizontal="center" vertical="distributed"/>
    </xf>
  </cellXfs>
  <cellStyles count="5">
    <cellStyle name="Обычный" xfId="0" builtinId="0"/>
    <cellStyle name="Обычный 2" xfId="2"/>
    <cellStyle name="Обычный 3" xfId="1"/>
    <cellStyle name="Обычный 4" xfId="3"/>
    <cellStyle name="Обычный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topLeftCell="A22" zoomScale="90" zoomScaleNormal="90" workbookViewId="0">
      <selection activeCell="A4" sqref="A4:F4"/>
    </sheetView>
  </sheetViews>
  <sheetFormatPr defaultRowHeight="15" x14ac:dyDescent="0.25"/>
  <cols>
    <col min="1" max="1" width="27.7109375" customWidth="1"/>
    <col min="2" max="2" width="14.28515625" style="41" customWidth="1"/>
    <col min="3" max="3" width="55.85546875" customWidth="1"/>
    <col min="4" max="4" width="16.7109375" customWidth="1"/>
    <col min="5" max="5" width="16.85546875" customWidth="1"/>
    <col min="6" max="6" width="16.5703125" customWidth="1"/>
    <col min="7" max="7" width="12.5703125" bestFit="1" customWidth="1"/>
  </cols>
  <sheetData>
    <row r="1" spans="1:7" ht="5.25" customHeight="1" x14ac:dyDescent="0.25">
      <c r="A1" s="4"/>
      <c r="B1" s="55"/>
      <c r="C1" s="56"/>
      <c r="D1" s="56"/>
      <c r="E1" s="56"/>
      <c r="F1" s="56"/>
    </row>
    <row r="2" spans="1:7" ht="0.75" hidden="1" customHeight="1" x14ac:dyDescent="0.25">
      <c r="A2" s="4"/>
      <c r="B2" s="4"/>
      <c r="C2" s="32"/>
      <c r="D2" s="32"/>
      <c r="E2" s="32"/>
      <c r="F2" s="32"/>
    </row>
    <row r="3" spans="1:7" ht="15" customHeight="1" x14ac:dyDescent="0.25">
      <c r="A3" s="57" t="s">
        <v>70</v>
      </c>
      <c r="B3" s="58"/>
      <c r="C3" s="58"/>
      <c r="D3" s="58"/>
      <c r="E3" s="58"/>
      <c r="F3" s="58"/>
    </row>
    <row r="4" spans="1:7" ht="15" customHeight="1" x14ac:dyDescent="0.25">
      <c r="A4" s="57" t="s">
        <v>75</v>
      </c>
      <c r="B4" s="58"/>
      <c r="C4" s="58"/>
      <c r="D4" s="58"/>
      <c r="E4" s="58"/>
      <c r="F4" s="58"/>
    </row>
    <row r="5" spans="1:7" ht="15.75" customHeight="1" x14ac:dyDescent="0.25">
      <c r="A5" s="57" t="s">
        <v>71</v>
      </c>
      <c r="B5" s="58"/>
      <c r="C5" s="58"/>
      <c r="D5" s="58"/>
      <c r="E5" s="58"/>
      <c r="F5" s="58"/>
    </row>
    <row r="6" spans="1:7" ht="15.75" hidden="1" customHeight="1" x14ac:dyDescent="0.25">
      <c r="A6" s="50"/>
      <c r="B6" s="50"/>
      <c r="C6" s="50"/>
      <c r="D6" s="50"/>
      <c r="E6" s="50"/>
      <c r="F6" s="50"/>
    </row>
    <row r="7" spans="1:7" ht="9" customHeight="1" x14ac:dyDescent="0.25">
      <c r="A7" s="10"/>
      <c r="B7" s="35"/>
      <c r="C7" s="10"/>
      <c r="D7" s="10"/>
      <c r="E7" s="10"/>
      <c r="F7" s="10"/>
    </row>
    <row r="8" spans="1:7" ht="18" customHeight="1" x14ac:dyDescent="0.3">
      <c r="A8" s="54" t="s">
        <v>1</v>
      </c>
      <c r="B8" s="54"/>
      <c r="C8" s="54"/>
      <c r="D8" s="54"/>
      <c r="E8" s="54"/>
      <c r="F8" s="54"/>
    </row>
    <row r="9" spans="1:7" ht="13.5" customHeight="1" x14ac:dyDescent="0.3">
      <c r="A9" s="9"/>
      <c r="B9" s="36"/>
      <c r="C9" s="9"/>
      <c r="D9" s="9"/>
      <c r="E9" s="9"/>
      <c r="F9" s="33" t="s">
        <v>13</v>
      </c>
    </row>
    <row r="10" spans="1:7" ht="48.75" customHeight="1" x14ac:dyDescent="0.25">
      <c r="A10" s="11" t="s">
        <v>6</v>
      </c>
      <c r="B10" s="37" t="s">
        <v>7</v>
      </c>
      <c r="C10" s="11" t="s">
        <v>8</v>
      </c>
      <c r="D10" s="12" t="s">
        <v>72</v>
      </c>
      <c r="E10" s="12" t="s">
        <v>73</v>
      </c>
      <c r="F10" s="12" t="s">
        <v>74</v>
      </c>
    </row>
    <row r="11" spans="1:7" s="14" customFormat="1" ht="15" customHeight="1" x14ac:dyDescent="0.25">
      <c r="A11" s="13">
        <v>1</v>
      </c>
      <c r="B11" s="38">
        <v>2</v>
      </c>
      <c r="C11" s="13">
        <v>3</v>
      </c>
      <c r="D11" s="13">
        <v>4</v>
      </c>
      <c r="E11" s="13">
        <v>5</v>
      </c>
      <c r="F11" s="13">
        <v>6</v>
      </c>
    </row>
    <row r="12" spans="1:7" ht="346.5" customHeight="1" x14ac:dyDescent="0.25">
      <c r="A12" s="15" t="s">
        <v>14</v>
      </c>
      <c r="B12" s="42" t="s">
        <v>23</v>
      </c>
      <c r="C12" s="29" t="s">
        <v>21</v>
      </c>
      <c r="D12" s="34">
        <v>46409722.850000001</v>
      </c>
      <c r="E12" s="34">
        <v>45129242.240000002</v>
      </c>
      <c r="F12" s="34">
        <f>E12/D12%</f>
        <v>97.240921661741837</v>
      </c>
    </row>
    <row r="13" spans="1:7" ht="306.75" customHeight="1" x14ac:dyDescent="0.25">
      <c r="A13" s="16" t="s">
        <v>42</v>
      </c>
      <c r="B13" s="43" t="s">
        <v>24</v>
      </c>
      <c r="C13" s="20" t="s">
        <v>15</v>
      </c>
      <c r="D13" s="8">
        <v>6211400.25</v>
      </c>
      <c r="E13" s="8">
        <v>5976689.6699999999</v>
      </c>
      <c r="F13" s="34">
        <f>E13/D13%</f>
        <v>96.221293580300184</v>
      </c>
    </row>
    <row r="14" spans="1:7" ht="108.75" customHeight="1" x14ac:dyDescent="0.25">
      <c r="A14" s="16" t="s">
        <v>44</v>
      </c>
      <c r="B14" s="43" t="s">
        <v>38</v>
      </c>
      <c r="C14" s="7" t="s">
        <v>39</v>
      </c>
      <c r="D14" s="8">
        <v>602000</v>
      </c>
      <c r="E14" s="8">
        <v>597968</v>
      </c>
      <c r="F14" s="34">
        <f t="shared" ref="F14:F25" si="0">E14/D14%</f>
        <v>99.330232558139528</v>
      </c>
    </row>
    <row r="15" spans="1:7" ht="103.5" customHeight="1" x14ac:dyDescent="0.25">
      <c r="A15" s="16" t="s">
        <v>45</v>
      </c>
      <c r="B15" s="43" t="s">
        <v>25</v>
      </c>
      <c r="C15" s="20" t="s">
        <v>22</v>
      </c>
      <c r="D15" s="8">
        <v>460800</v>
      </c>
      <c r="E15" s="8">
        <v>387978.84</v>
      </c>
      <c r="F15" s="34">
        <f t="shared" si="0"/>
        <v>84.196796875000004</v>
      </c>
      <c r="G15" s="3"/>
    </row>
    <row r="16" spans="1:7" ht="94.5" customHeight="1" x14ac:dyDescent="0.25">
      <c r="A16" s="16" t="s">
        <v>16</v>
      </c>
      <c r="B16" s="43" t="s">
        <v>26</v>
      </c>
      <c r="C16" s="20" t="s">
        <v>3</v>
      </c>
      <c r="D16" s="8">
        <v>5799141</v>
      </c>
      <c r="E16" s="8">
        <v>5755199.6799999997</v>
      </c>
      <c r="F16" s="34">
        <f t="shared" si="0"/>
        <v>99.242278813362176</v>
      </c>
    </row>
    <row r="17" spans="1:7" ht="233.25" customHeight="1" x14ac:dyDescent="0.25">
      <c r="A17" s="22" t="s">
        <v>51</v>
      </c>
      <c r="B17" s="43" t="s">
        <v>27</v>
      </c>
      <c r="C17" s="20" t="s">
        <v>2</v>
      </c>
      <c r="D17" s="8">
        <v>31050</v>
      </c>
      <c r="E17" s="8">
        <v>29552</v>
      </c>
      <c r="F17" s="34">
        <f t="shared" si="0"/>
        <v>95.175523349436389</v>
      </c>
    </row>
    <row r="18" spans="1:7" ht="61.5" customHeight="1" x14ac:dyDescent="0.25">
      <c r="A18" s="16" t="s">
        <v>58</v>
      </c>
      <c r="B18" s="43" t="s">
        <v>59</v>
      </c>
      <c r="C18" s="20" t="s">
        <v>17</v>
      </c>
      <c r="D18" s="8">
        <v>2698000</v>
      </c>
      <c r="E18" s="8">
        <v>2697303.71</v>
      </c>
      <c r="F18" s="34">
        <f t="shared" si="0"/>
        <v>99.974192364714597</v>
      </c>
    </row>
    <row r="19" spans="1:7" ht="96" customHeight="1" x14ac:dyDescent="0.25">
      <c r="A19" s="22" t="s">
        <v>18</v>
      </c>
      <c r="B19" s="44" t="s">
        <v>28</v>
      </c>
      <c r="C19" s="23" t="s">
        <v>19</v>
      </c>
      <c r="D19" s="47">
        <v>365447</v>
      </c>
      <c r="E19" s="47">
        <v>365447</v>
      </c>
      <c r="F19" s="34">
        <f t="shared" si="0"/>
        <v>100</v>
      </c>
      <c r="G19" s="21"/>
    </row>
    <row r="20" spans="1:7" ht="165.75" customHeight="1" x14ac:dyDescent="0.25">
      <c r="A20" s="22" t="s">
        <v>64</v>
      </c>
      <c r="B20" s="44" t="s">
        <v>65</v>
      </c>
      <c r="C20" s="23" t="s">
        <v>66</v>
      </c>
      <c r="D20" s="47">
        <v>15000</v>
      </c>
      <c r="E20" s="47">
        <v>15000</v>
      </c>
      <c r="F20" s="34">
        <f t="shared" si="0"/>
        <v>100</v>
      </c>
      <c r="G20" s="21"/>
    </row>
    <row r="21" spans="1:7" ht="144.75" customHeight="1" x14ac:dyDescent="0.25">
      <c r="A21" s="17" t="s">
        <v>52</v>
      </c>
      <c r="B21" s="46" t="s">
        <v>29</v>
      </c>
      <c r="C21" s="6" t="s">
        <v>20</v>
      </c>
      <c r="D21" s="47">
        <v>300000</v>
      </c>
      <c r="E21" s="47">
        <v>300000</v>
      </c>
      <c r="F21" s="34">
        <f t="shared" si="0"/>
        <v>100</v>
      </c>
      <c r="G21" s="21"/>
    </row>
    <row r="22" spans="1:7" ht="211.5" customHeight="1" x14ac:dyDescent="0.25">
      <c r="A22" s="17" t="s">
        <v>67</v>
      </c>
      <c r="B22" s="46" t="s">
        <v>68</v>
      </c>
      <c r="C22" s="6" t="s">
        <v>69</v>
      </c>
      <c r="D22" s="47">
        <v>10000</v>
      </c>
      <c r="E22" s="47">
        <v>10000</v>
      </c>
      <c r="F22" s="34">
        <f t="shared" si="0"/>
        <v>100</v>
      </c>
      <c r="G22" s="21"/>
    </row>
    <row r="23" spans="1:7" ht="94.5" customHeight="1" x14ac:dyDescent="0.25">
      <c r="A23" s="22" t="s">
        <v>34</v>
      </c>
      <c r="B23" s="44" t="s">
        <v>33</v>
      </c>
      <c r="C23" s="23" t="s">
        <v>35</v>
      </c>
      <c r="D23" s="47">
        <v>10000</v>
      </c>
      <c r="E23" s="47">
        <v>10000</v>
      </c>
      <c r="F23" s="34">
        <f t="shared" si="0"/>
        <v>100</v>
      </c>
      <c r="G23" s="21"/>
    </row>
    <row r="24" spans="1:7" ht="216" customHeight="1" x14ac:dyDescent="0.25">
      <c r="A24" s="22" t="s">
        <v>56</v>
      </c>
      <c r="B24" s="44" t="s">
        <v>60</v>
      </c>
      <c r="C24" s="23" t="s">
        <v>57</v>
      </c>
      <c r="D24" s="47">
        <v>6800</v>
      </c>
      <c r="E24" s="47">
        <v>6729.44</v>
      </c>
      <c r="F24" s="34">
        <f t="shared" si="0"/>
        <v>98.962352941176462</v>
      </c>
      <c r="G24" s="21"/>
    </row>
    <row r="25" spans="1:7" ht="15.75" x14ac:dyDescent="0.25">
      <c r="A25" s="4"/>
      <c r="B25" s="4"/>
      <c r="C25" s="24" t="s">
        <v>10</v>
      </c>
      <c r="D25" s="25">
        <f>D12+D13+D14+D15+D16+D17+D19+D18+D20++D21+D22+D23+D24</f>
        <v>62919361.100000001</v>
      </c>
      <c r="E25" s="25">
        <f>E12++E13+E14+E15+E16+E17+E18+E19+E20+E21+E22+E23+E24</f>
        <v>61281110.580000006</v>
      </c>
      <c r="F25" s="34">
        <f t="shared" si="0"/>
        <v>97.396269619781634</v>
      </c>
    </row>
    <row r="26" spans="1:7" x14ac:dyDescent="0.25">
      <c r="A26" s="4"/>
      <c r="B26" s="4"/>
      <c r="C26" s="4"/>
      <c r="D26" s="5"/>
      <c r="E26" s="5"/>
      <c r="F26" s="5"/>
    </row>
    <row r="27" spans="1:7" ht="41.25" customHeight="1" x14ac:dyDescent="0.25">
      <c r="A27" s="53" t="s">
        <v>0</v>
      </c>
      <c r="B27" s="53"/>
      <c r="C27" s="53"/>
      <c r="D27" s="53"/>
      <c r="E27" s="53"/>
      <c r="F27" s="53"/>
    </row>
    <row r="28" spans="1:7" ht="48.75" customHeight="1" x14ac:dyDescent="0.25">
      <c r="A28" s="11" t="s">
        <v>6</v>
      </c>
      <c r="B28" s="37" t="s">
        <v>7</v>
      </c>
      <c r="C28" s="11" t="s">
        <v>8</v>
      </c>
      <c r="D28" s="12" t="s">
        <v>72</v>
      </c>
      <c r="E28" s="12" t="s">
        <v>73</v>
      </c>
      <c r="F28" s="12" t="s">
        <v>74</v>
      </c>
    </row>
    <row r="29" spans="1:7" s="14" customFormat="1" ht="15" customHeight="1" x14ac:dyDescent="0.25">
      <c r="A29" s="13">
        <v>1</v>
      </c>
      <c r="B29" s="38">
        <v>2</v>
      </c>
      <c r="C29" s="13">
        <v>3</v>
      </c>
      <c r="D29" s="13">
        <v>4</v>
      </c>
      <c r="E29" s="13">
        <v>5</v>
      </c>
      <c r="F29" s="13">
        <v>6</v>
      </c>
    </row>
    <row r="30" spans="1:7" s="14" customFormat="1" ht="119.25" customHeight="1" x14ac:dyDescent="0.2">
      <c r="A30" s="49" t="s">
        <v>62</v>
      </c>
      <c r="B30" s="43" t="s">
        <v>63</v>
      </c>
      <c r="C30" s="7" t="s">
        <v>61</v>
      </c>
      <c r="D30" s="8">
        <v>144480</v>
      </c>
      <c r="E30" s="8">
        <v>137280.78</v>
      </c>
      <c r="F30" s="8">
        <f>E30/D30%</f>
        <v>95.017151162790697</v>
      </c>
    </row>
    <row r="31" spans="1:7" s="14" customFormat="1" ht="246" customHeight="1" x14ac:dyDescent="0.2">
      <c r="A31" s="22" t="s">
        <v>51</v>
      </c>
      <c r="B31" s="43" t="s">
        <v>27</v>
      </c>
      <c r="C31" s="20" t="s">
        <v>2</v>
      </c>
      <c r="D31" s="8">
        <v>100000</v>
      </c>
      <c r="E31" s="8">
        <v>100000</v>
      </c>
      <c r="F31" s="8">
        <f t="shared" ref="F31:F35" si="1">E31/D31%</f>
        <v>100</v>
      </c>
    </row>
    <row r="32" spans="1:7" s="14" customFormat="1" ht="173.25" customHeight="1" x14ac:dyDescent="0.2">
      <c r="A32" s="17" t="s">
        <v>50</v>
      </c>
      <c r="B32" s="46" t="s">
        <v>40</v>
      </c>
      <c r="C32" s="6" t="s">
        <v>41</v>
      </c>
      <c r="D32" s="8">
        <v>22136138.68</v>
      </c>
      <c r="E32" s="8">
        <v>22000889.09</v>
      </c>
      <c r="F32" s="8">
        <f t="shared" si="1"/>
        <v>99.389010016809308</v>
      </c>
    </row>
    <row r="33" spans="1:7" ht="139.5" customHeight="1" x14ac:dyDescent="0.25">
      <c r="A33" s="17" t="s">
        <v>43</v>
      </c>
      <c r="B33" s="46" t="s">
        <v>29</v>
      </c>
      <c r="C33" s="6" t="s">
        <v>20</v>
      </c>
      <c r="D33" s="8">
        <v>81000</v>
      </c>
      <c r="E33" s="8">
        <v>81000</v>
      </c>
      <c r="F33" s="8">
        <f t="shared" si="1"/>
        <v>100</v>
      </c>
    </row>
    <row r="34" spans="1:7" ht="162" customHeight="1" x14ac:dyDescent="0.25">
      <c r="A34" s="17" t="s">
        <v>46</v>
      </c>
      <c r="B34" s="46" t="s">
        <v>36</v>
      </c>
      <c r="C34" s="6" t="s">
        <v>37</v>
      </c>
      <c r="D34" s="8">
        <v>20000</v>
      </c>
      <c r="E34" s="8">
        <v>4000</v>
      </c>
      <c r="F34" s="8">
        <f t="shared" si="1"/>
        <v>20</v>
      </c>
    </row>
    <row r="35" spans="1:7" ht="19.5" customHeight="1" x14ac:dyDescent="0.25">
      <c r="A35" s="2"/>
      <c r="B35" s="39"/>
      <c r="C35" s="24" t="s">
        <v>10</v>
      </c>
      <c r="D35" s="25">
        <f>D34+D33+D32+D31+D30</f>
        <v>22481618.68</v>
      </c>
      <c r="E35" s="25">
        <f>E30+E31+E32+E33+E34</f>
        <v>22323169.870000001</v>
      </c>
      <c r="F35" s="8">
        <f t="shared" si="1"/>
        <v>99.295207287983416</v>
      </c>
    </row>
    <row r="36" spans="1:7" ht="25.5" customHeight="1" x14ac:dyDescent="0.25">
      <c r="A36" s="52" t="s">
        <v>9</v>
      </c>
      <c r="B36" s="52"/>
      <c r="C36" s="52"/>
      <c r="D36" s="52"/>
      <c r="E36" s="52"/>
      <c r="F36" s="52"/>
    </row>
    <row r="37" spans="1:7" ht="48.75" customHeight="1" x14ac:dyDescent="0.25">
      <c r="A37" s="11" t="s">
        <v>6</v>
      </c>
      <c r="B37" s="37" t="s">
        <v>7</v>
      </c>
      <c r="C37" s="11" t="s">
        <v>8</v>
      </c>
      <c r="D37" s="12" t="s">
        <v>72</v>
      </c>
      <c r="E37" s="12" t="s">
        <v>73</v>
      </c>
      <c r="F37" s="12" t="s">
        <v>74</v>
      </c>
      <c r="G37" s="48"/>
    </row>
    <row r="38" spans="1:7" s="14" customFormat="1" ht="15" customHeight="1" x14ac:dyDescent="0.25">
      <c r="A38" s="13">
        <v>1</v>
      </c>
      <c r="B38" s="38">
        <v>2</v>
      </c>
      <c r="C38" s="13">
        <v>3</v>
      </c>
      <c r="D38" s="13">
        <v>4</v>
      </c>
      <c r="E38" s="13">
        <v>5</v>
      </c>
      <c r="F38" s="13">
        <v>6</v>
      </c>
    </row>
    <row r="39" spans="1:7" s="14" customFormat="1" ht="311.25" customHeight="1" x14ac:dyDescent="0.2">
      <c r="A39" s="16" t="s">
        <v>42</v>
      </c>
      <c r="B39" s="43" t="s">
        <v>24</v>
      </c>
      <c r="C39" s="20" t="s">
        <v>15</v>
      </c>
      <c r="D39" s="8">
        <v>702799.23</v>
      </c>
      <c r="E39" s="8">
        <v>702799.23</v>
      </c>
      <c r="F39" s="8">
        <f>E39/D39%</f>
        <v>100</v>
      </c>
    </row>
    <row r="40" spans="1:7" ht="244.5" customHeight="1" x14ac:dyDescent="0.25">
      <c r="A40" s="31" t="s">
        <v>51</v>
      </c>
      <c r="B40" s="45" t="s">
        <v>27</v>
      </c>
      <c r="C40" s="20" t="s">
        <v>2</v>
      </c>
      <c r="D40" s="8">
        <v>104000</v>
      </c>
      <c r="E40" s="8">
        <v>103984</v>
      </c>
      <c r="F40" s="8">
        <f t="shared" ref="F40:F45" si="2">E40/D40%</f>
        <v>99.984615384615381</v>
      </c>
    </row>
    <row r="41" spans="1:7" ht="184.5" customHeight="1" x14ac:dyDescent="0.25">
      <c r="A41" s="18" t="s">
        <v>53</v>
      </c>
      <c r="B41" s="45" t="s">
        <v>30</v>
      </c>
      <c r="C41" s="6" t="s">
        <v>4</v>
      </c>
      <c r="D41" s="8">
        <v>31998933.800000001</v>
      </c>
      <c r="E41" s="8">
        <v>29819863.93</v>
      </c>
      <c r="F41" s="8">
        <f t="shared" si="2"/>
        <v>93.190179761551931</v>
      </c>
    </row>
    <row r="42" spans="1:7" ht="128.25" customHeight="1" x14ac:dyDescent="0.25">
      <c r="A42" s="18" t="s">
        <v>54</v>
      </c>
      <c r="B42" s="45" t="s">
        <v>31</v>
      </c>
      <c r="C42" s="6" t="s">
        <v>5</v>
      </c>
      <c r="D42" s="8">
        <v>34957524.719999999</v>
      </c>
      <c r="E42" s="8">
        <v>34763258.5</v>
      </c>
      <c r="F42" s="8">
        <f t="shared" si="2"/>
        <v>99.444279245867619</v>
      </c>
    </row>
    <row r="43" spans="1:7" ht="117" customHeight="1" x14ac:dyDescent="0.25">
      <c r="A43" s="18" t="s">
        <v>48</v>
      </c>
      <c r="B43" s="45" t="s">
        <v>47</v>
      </c>
      <c r="C43" s="6" t="s">
        <v>49</v>
      </c>
      <c r="D43" s="8">
        <v>12631825</v>
      </c>
      <c r="E43" s="8">
        <v>12419278.779999999</v>
      </c>
      <c r="F43" s="8">
        <f t="shared" si="2"/>
        <v>98.317375201128883</v>
      </c>
    </row>
    <row r="44" spans="1:7" ht="251.25" customHeight="1" x14ac:dyDescent="0.25">
      <c r="A44" s="30" t="s">
        <v>55</v>
      </c>
      <c r="B44" s="45" t="s">
        <v>32</v>
      </c>
      <c r="C44" s="20" t="s">
        <v>12</v>
      </c>
      <c r="D44" s="8">
        <v>11834450</v>
      </c>
      <c r="E44" s="8">
        <v>11790254.609999999</v>
      </c>
      <c r="F44" s="8">
        <f t="shared" si="2"/>
        <v>99.626553071752383</v>
      </c>
    </row>
    <row r="45" spans="1:7" ht="15.75" x14ac:dyDescent="0.25">
      <c r="A45" s="19"/>
      <c r="B45" s="4"/>
      <c r="C45" s="24"/>
      <c r="D45" s="25">
        <f>D40+D41+D42+D43+D44+D39</f>
        <v>92229532.75</v>
      </c>
      <c r="E45" s="25">
        <f>E39+E40+E41+E42+E43+E44</f>
        <v>89599439.049999997</v>
      </c>
      <c r="F45" s="51">
        <f t="shared" si="2"/>
        <v>97.148317223801612</v>
      </c>
    </row>
    <row r="46" spans="1:7" x14ac:dyDescent="0.25">
      <c r="A46" s="4"/>
      <c r="B46" s="4"/>
      <c r="C46" s="4"/>
      <c r="D46" s="5"/>
      <c r="E46" s="5"/>
      <c r="F46" s="5"/>
    </row>
    <row r="47" spans="1:7" s="28" customFormat="1" ht="18.75" x14ac:dyDescent="0.3">
      <c r="A47" s="27"/>
      <c r="B47" s="40"/>
      <c r="C47" s="27" t="s">
        <v>11</v>
      </c>
      <c r="D47" s="26">
        <f>D25+D35+D45</f>
        <v>177630512.53</v>
      </c>
      <c r="E47" s="26">
        <f>E25+E35+E45</f>
        <v>173203719.5</v>
      </c>
      <c r="F47" s="26">
        <f>E47/D47%</f>
        <v>97.507864517785279</v>
      </c>
    </row>
    <row r="48" spans="1:7" x14ac:dyDescent="0.25">
      <c r="A48" s="4"/>
      <c r="B48" s="4"/>
      <c r="C48" s="4"/>
      <c r="D48" s="5"/>
      <c r="E48" s="5"/>
      <c r="F48" s="5"/>
    </row>
    <row r="49" spans="1:6" x14ac:dyDescent="0.25">
      <c r="A49" s="4"/>
      <c r="B49" s="4"/>
      <c r="C49" s="4"/>
      <c r="D49" s="5"/>
      <c r="E49" s="5"/>
      <c r="F49" s="5"/>
    </row>
    <row r="50" spans="1:6" x14ac:dyDescent="0.25">
      <c r="A50" s="4"/>
      <c r="B50" s="4"/>
      <c r="C50" s="4"/>
      <c r="D50" s="5"/>
      <c r="E50" s="5"/>
      <c r="F50" s="5"/>
    </row>
    <row r="51" spans="1:6" x14ac:dyDescent="0.25">
      <c r="A51" s="4"/>
      <c r="B51" s="4"/>
      <c r="C51" s="4"/>
      <c r="D51" s="5"/>
      <c r="E51" s="5"/>
      <c r="F51" s="5"/>
    </row>
    <row r="52" spans="1:6" x14ac:dyDescent="0.25">
      <c r="A52" s="4"/>
      <c r="B52" s="4"/>
      <c r="C52" s="4"/>
      <c r="D52" s="5"/>
      <c r="E52" s="5"/>
      <c r="F52" s="5"/>
    </row>
    <row r="53" spans="1:6" x14ac:dyDescent="0.25">
      <c r="A53" s="4"/>
      <c r="B53" s="4"/>
      <c r="C53" s="4"/>
      <c r="D53" s="5"/>
      <c r="E53" s="5"/>
      <c r="F53" s="5"/>
    </row>
    <row r="54" spans="1:6" x14ac:dyDescent="0.25">
      <c r="A54" s="4"/>
      <c r="B54" s="4"/>
      <c r="C54" s="4"/>
      <c r="D54" s="5"/>
      <c r="E54" s="5"/>
      <c r="F54" s="5"/>
    </row>
    <row r="55" spans="1:6" x14ac:dyDescent="0.25">
      <c r="A55" s="4"/>
      <c r="B55" s="4"/>
      <c r="C55" s="4"/>
      <c r="D55" s="5"/>
      <c r="E55" s="5"/>
      <c r="F55" s="5"/>
    </row>
    <row r="56" spans="1:6" x14ac:dyDescent="0.25">
      <c r="A56" s="4"/>
      <c r="B56" s="4"/>
      <c r="C56" s="4"/>
      <c r="D56" s="5"/>
      <c r="E56" s="5"/>
      <c r="F56" s="5"/>
    </row>
    <row r="57" spans="1:6" x14ac:dyDescent="0.25">
      <c r="A57" s="4"/>
      <c r="B57" s="4"/>
      <c r="C57" s="4"/>
      <c r="D57" s="5"/>
      <c r="E57" s="5"/>
      <c r="F57" s="5"/>
    </row>
    <row r="58" spans="1:6" x14ac:dyDescent="0.25">
      <c r="A58" s="4"/>
      <c r="B58" s="4"/>
      <c r="C58" s="4"/>
      <c r="D58" s="5"/>
      <c r="E58" s="5"/>
      <c r="F58" s="5"/>
    </row>
    <row r="59" spans="1:6" x14ac:dyDescent="0.25">
      <c r="A59" s="4"/>
      <c r="B59" s="4"/>
      <c r="C59" s="4"/>
      <c r="D59" s="5"/>
      <c r="E59" s="5"/>
      <c r="F59" s="5"/>
    </row>
    <row r="60" spans="1:6" x14ac:dyDescent="0.25">
      <c r="A60" s="4"/>
      <c r="B60" s="4"/>
      <c r="C60" s="4"/>
      <c r="D60" s="5"/>
      <c r="E60" s="5"/>
      <c r="F60" s="5"/>
    </row>
    <row r="61" spans="1:6" x14ac:dyDescent="0.25">
      <c r="A61" s="4"/>
      <c r="B61" s="4"/>
      <c r="C61" s="4"/>
      <c r="D61" s="5"/>
      <c r="E61" s="5"/>
      <c r="F61" s="5"/>
    </row>
    <row r="62" spans="1:6" x14ac:dyDescent="0.25">
      <c r="A62" s="4"/>
      <c r="B62" s="4"/>
      <c r="C62" s="4"/>
      <c r="D62" s="5"/>
      <c r="E62" s="5"/>
      <c r="F62" s="5"/>
    </row>
    <row r="63" spans="1:6" x14ac:dyDescent="0.25">
      <c r="A63" s="4"/>
      <c r="B63" s="4"/>
      <c r="C63" s="4"/>
      <c r="D63" s="5"/>
      <c r="E63" s="5"/>
      <c r="F63" s="5"/>
    </row>
    <row r="64" spans="1:6" x14ac:dyDescent="0.25">
      <c r="A64" s="4"/>
      <c r="B64" s="4"/>
      <c r="C64" s="4"/>
      <c r="D64" s="5"/>
      <c r="E64" s="5"/>
      <c r="F64" s="5"/>
    </row>
    <row r="65" spans="1:6" x14ac:dyDescent="0.25">
      <c r="A65" s="4"/>
      <c r="B65" s="4"/>
      <c r="C65" s="4"/>
      <c r="D65" s="5"/>
      <c r="E65" s="5"/>
      <c r="F65" s="5"/>
    </row>
    <row r="66" spans="1:6" x14ac:dyDescent="0.25">
      <c r="D66" s="1"/>
      <c r="E66" s="1"/>
      <c r="F66" s="1"/>
    </row>
    <row r="67" spans="1:6" x14ac:dyDescent="0.25">
      <c r="D67" s="1"/>
      <c r="E67" s="1"/>
      <c r="F67" s="1"/>
    </row>
    <row r="68" spans="1:6" x14ac:dyDescent="0.25">
      <c r="D68" s="1"/>
      <c r="E68" s="1"/>
      <c r="F68" s="1"/>
    </row>
    <row r="69" spans="1:6" x14ac:dyDescent="0.25">
      <c r="D69" s="1"/>
      <c r="E69" s="1"/>
      <c r="F69" s="1"/>
    </row>
    <row r="70" spans="1:6" x14ac:dyDescent="0.25">
      <c r="D70" s="1"/>
      <c r="E70" s="1"/>
      <c r="F70" s="1"/>
    </row>
    <row r="71" spans="1:6" x14ac:dyDescent="0.25">
      <c r="D71" s="1"/>
      <c r="E71" s="1"/>
      <c r="F71" s="1"/>
    </row>
    <row r="72" spans="1:6" x14ac:dyDescent="0.25">
      <c r="D72" s="1"/>
      <c r="E72" s="1"/>
      <c r="F72" s="1"/>
    </row>
    <row r="73" spans="1:6" x14ac:dyDescent="0.25">
      <c r="D73" s="1"/>
      <c r="E73" s="1"/>
      <c r="F73" s="1"/>
    </row>
    <row r="74" spans="1:6" x14ac:dyDescent="0.25">
      <c r="D74" s="1"/>
      <c r="E74" s="1"/>
      <c r="F74" s="1"/>
    </row>
    <row r="75" spans="1:6" x14ac:dyDescent="0.25">
      <c r="D75" s="1"/>
      <c r="E75" s="1"/>
      <c r="F75" s="1"/>
    </row>
    <row r="76" spans="1:6" x14ac:dyDescent="0.25">
      <c r="D76" s="1"/>
      <c r="E76" s="1"/>
      <c r="F76" s="1"/>
    </row>
    <row r="77" spans="1:6" x14ac:dyDescent="0.25">
      <c r="D77" s="1"/>
      <c r="E77" s="1"/>
      <c r="F77" s="1"/>
    </row>
    <row r="78" spans="1:6" x14ac:dyDescent="0.25">
      <c r="D78" s="1"/>
      <c r="E78" s="1"/>
      <c r="F78" s="1"/>
    </row>
    <row r="79" spans="1:6" x14ac:dyDescent="0.25">
      <c r="D79" s="1"/>
      <c r="E79" s="1"/>
      <c r="F79" s="1"/>
    </row>
    <row r="80" spans="1:6" x14ac:dyDescent="0.25">
      <c r="D80" s="1"/>
      <c r="E80" s="1"/>
      <c r="F80" s="1"/>
    </row>
  </sheetData>
  <mergeCells count="7">
    <mergeCell ref="A36:F36"/>
    <mergeCell ref="A27:F27"/>
    <mergeCell ref="A8:F8"/>
    <mergeCell ref="B1:F1"/>
    <mergeCell ref="A3:F3"/>
    <mergeCell ref="A4:F4"/>
    <mergeCell ref="A5:F5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 А. Овсова</dc:creator>
  <cp:lastModifiedBy>user</cp:lastModifiedBy>
  <cp:lastPrinted>2019-05-17T06:13:44Z</cp:lastPrinted>
  <dcterms:created xsi:type="dcterms:W3CDTF">2013-11-14T13:10:18Z</dcterms:created>
  <dcterms:modified xsi:type="dcterms:W3CDTF">2020-02-11T15:19:10Z</dcterms:modified>
</cp:coreProperties>
</file>